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项目详细信息" sheetId="1" r:id="rId1"/>
  </sheets>
  <externalReferences>
    <externalReference r:id="rId2"/>
    <externalReference r:id="rId3"/>
    <externalReference r:id="rId4"/>
    <externalReference r:id="rId5"/>
  </externalReferences>
  <definedNames>
    <definedName name="____TTG1">[1]before!$C$3:$E$22</definedName>
    <definedName name="ddd">#REF!</definedName>
    <definedName name="dddd">[2]人民银行!#REF!</definedName>
    <definedName name="GSDFGS">#REF!</definedName>
    <definedName name="XFD10000000">[4]敏感性分析!$XFB$990053</definedName>
    <definedName name="XFD1990064">[4]敏感性分析!$XFB$990053</definedName>
    <definedName name="XFD9000000">[4]敏感性分析!$XFB$990053</definedName>
    <definedName name="xxxx">[2]人民银行!#REF!</definedName>
    <definedName name="XZZ10">[4]敏感性分析!#REF!</definedName>
    <definedName name="XZZ5">[4]敏感性分析!#REF!</definedName>
    <definedName name="XZZ6">[4]敏感性分析!#REF!</definedName>
    <definedName name="zqlx">[3]DB!$M$22:$M$25</definedName>
    <definedName name="zzz">[4]敏感性分析!#REF!</definedName>
    <definedName name="ZZZ4">[4]敏感性分析!#REF!</definedName>
    <definedName name="ZZZ9">[4]敏感性分析!#REF!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<sst xmlns="http://schemas.openxmlformats.org/spreadsheetml/2006/main" count="81" uniqueCount="73">
  <si>
    <t>三、项目详细信息</t>
  </si>
  <si>
    <t>项目1</t>
  </si>
  <si>
    <t>项目名称</t>
  </si>
  <si>
    <t>武胜县城东片区城市公园生态修复项目</t>
  </si>
  <si>
    <t>项目类型</t>
  </si>
  <si>
    <t>城市更新-其他城市更新基础设施建设</t>
  </si>
  <si>
    <t>本只专项债券中用于该项目的金额</t>
  </si>
  <si>
    <t>其中：用于符合条件的重大项目资本金的金额</t>
  </si>
  <si>
    <t>0</t>
  </si>
  <si>
    <t>项目简要描述</t>
  </si>
  <si>
    <t>本项目对城东片区中滩湿地公园等老旧公园180亩进行生态修复，其中对沿线3km进行滑坡治理、环境整治、生态修复，对公园绿化、护栏等附属设施改造提升，配套建设停车位100个、充电桩等基础设施30套。</t>
  </si>
  <si>
    <t>项目建设期</t>
  </si>
  <si>
    <t>2025年至2027年</t>
  </si>
  <si>
    <t>项目运营期</t>
  </si>
  <si>
    <t>2027年至2055年</t>
  </si>
  <si>
    <t>债券存续期内项目总投资</t>
  </si>
  <si>
    <t>其中：不含专项债券的项目资本金</t>
  </si>
  <si>
    <t>专项债券融资</t>
  </si>
  <si>
    <t>其他债务融资</t>
  </si>
  <si>
    <t>项目分年融资计划</t>
  </si>
  <si>
    <t>2020年及以前年度</t>
  </si>
  <si>
    <t>2021年</t>
  </si>
  <si>
    <t>2022年</t>
  </si>
  <si>
    <t>2023年</t>
  </si>
  <si>
    <t>2024年</t>
  </si>
  <si>
    <t>2025年</t>
  </si>
  <si>
    <t>2026年</t>
  </si>
  <si>
    <t>2027年</t>
  </si>
  <si>
    <t>2028年及以后年度</t>
  </si>
  <si>
    <t>债券存续期内项目总收益</t>
  </si>
  <si>
    <t>债券存续期内项目分年收益</t>
  </si>
  <si>
    <t>2028年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</si>
  <si>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</si>
  <si>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</si>
  <si>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</si>
  <si>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</si>
  <si>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</si>
  <si>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</si>
  <si>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</si>
  <si>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</si>
  <si>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</si>
  <si>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</si>
  <si>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</si>
  <si>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</si>
  <si>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</si>
  <si>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</si>
  <si>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</si>
  <si>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</si>
  <si>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</si>
  <si>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</si>
  <si>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</si>
  <si>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</si>
  <si>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</si>
  <si>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</si>
  <si>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</si>
  <si>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</si>
  <si>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</si>
  <si>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</si>
  <si>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</si>
  <si>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</si>
  <si>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</si>
  <si>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债券存续期内项目总收益/项目总投资</t>
  </si>
  <si>
    <t>债券存续期内项目总债务融资本息</t>
  </si>
  <si>
    <t>债券存续期内项目总收益/项目总债务融资本息</t>
  </si>
  <si>
    <t>债券存续期内项目总债务融资本金</t>
  </si>
  <si>
    <t>债券存续期内项目总收益/项目总债务融资本金</t>
  </si>
  <si>
    <t>债券存续期内项目总地方债券融资本息</t>
  </si>
  <si>
    <t>债券存续期内项目总收益/项目总地方债券融资本息</t>
  </si>
  <si>
    <t>债券存续期内项目总地方债券融资本金</t>
  </si>
  <si>
    <t>债券存续期内项目总收益/项目总地方债券融资本金</t>
  </si>
  <si>
    <t>项目收益预测依据</t>
  </si>
  <si>
    <t>①《武胜县政府定价经营服务性收费目录清单（2022）》。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</si>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</sst>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0000&quot;亿&quot;"/>
  </numFmts>
  <fonts count="23"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3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0" applyNumberFormat="0" applyAlignment="0" applyProtection="0">
      <alignment vertical="center"/>
    </xf>
    <xf numFmtId="0" fontId="13" fillId="5" borderId="11" applyNumberFormat="0" applyAlignment="0" applyProtection="0">
      <alignment vertical="center"/>
    </xf>
    <xf numFmtId="0" fontId="14" fillId="5" borderId="10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0" fillId="0" borderId="0"/>
    <xf numFmtId="0" fontId="2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49"/>
    <xf numFmtId="0" fontId="1" fillId="0" borderId="0" xfId="50" applyFont="1" applyAlignment="1">
      <alignment vertical="center"/>
    </xf>
    <xf numFmtId="0" fontId="2" fillId="0" borderId="1" xfId="50" applyBorder="1" applyAlignment="1">
      <alignment horizontal="left" vertical="center"/>
    </xf>
    <xf numFmtId="0" fontId="0" fillId="0" borderId="2" xfId="0" applyBorder="1" applyAlignment="1"/>
    <xf numFmtId="0" fontId="0" fillId="0" borderId="3" xfId="0" applyBorder="1" applyAlignment="1"/>
    <xf numFmtId="0" fontId="2" fillId="0" borderId="1" xfId="50" applyBorder="1" applyAlignment="1">
      <alignment horizontal="center" vertical="center"/>
    </xf>
    <xf numFmtId="0" fontId="2" fillId="2" borderId="1" xfId="50" applyFill="1" applyBorder="1" applyAlignment="1">
      <alignment horizontal="left" vertical="center"/>
    </xf>
    <xf numFmtId="0" fontId="2" fillId="0" borderId="1" xfId="50" applyFill="1" applyBorder="1" applyAlignment="1">
      <alignment horizontal="center" vertical="center"/>
    </xf>
    <xf numFmtId="0" fontId="0" fillId="0" borderId="2" xfId="0" applyFill="1" applyBorder="1" applyAlignment="1"/>
    <xf numFmtId="0" fontId="0" fillId="0" borderId="3" xfId="0" applyFill="1" applyBorder="1" applyAlignment="1"/>
    <xf numFmtId="176" fontId="2" fillId="0" borderId="1" xfId="50" applyNumberFormat="1" applyFill="1" applyBorder="1" applyAlignment="1">
      <alignment horizontal="center" vertical="center"/>
    </xf>
    <xf numFmtId="0" fontId="0" fillId="0" borderId="2" xfId="0" applyFill="1" applyBorder="1" applyAlignment="1"/>
    <xf numFmtId="0" fontId="0" fillId="0" borderId="3" xfId="0" applyFill="1" applyBorder="1" applyAlignment="1"/>
    <xf numFmtId="0" fontId="2" fillId="2" borderId="1" xfId="50" applyFill="1" applyBorder="1" applyAlignment="1">
      <alignment horizontal="center" vertical="center"/>
    </xf>
    <xf numFmtId="0" fontId="2" fillId="0" borderId="1" xfId="50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/>
    </xf>
    <xf numFmtId="0" fontId="3" fillId="0" borderId="1" xfId="50" applyFont="1" applyBorder="1" applyAlignment="1">
      <alignment horizontal="center" vertical="center"/>
    </xf>
    <xf numFmtId="176" fontId="2" fillId="0" borderId="1" xfId="50" applyNumberFormat="1" applyBorder="1" applyAlignment="1">
      <alignment horizontal="center" vertical="center"/>
    </xf>
    <xf numFmtId="0" fontId="2" fillId="0" borderId="4" xfId="50" applyBorder="1" applyAlignment="1">
      <alignment horizontal="center" vertical="center"/>
    </xf>
    <xf numFmtId="0" fontId="2" fillId="0" borderId="5" xfId="50" applyBorder="1" applyAlignment="1">
      <alignment horizontal="center" vertical="center"/>
    </xf>
    <xf numFmtId="0" fontId="2" fillId="0" borderId="6" xfId="50" applyBorder="1" applyAlignment="1">
      <alignment horizontal="center" vertical="center"/>
    </xf>
    <xf numFmtId="0" fontId="2" fillId="0" borderId="0" xfId="50" applyAlignment="1">
      <alignment horizontal="center" vertical="center"/>
    </xf>
    <xf numFmtId="0" fontId="2" fillId="0" borderId="2" xfId="50" applyBorder="1" applyAlignment="1">
      <alignment vertical="center"/>
    </xf>
    <xf numFmtId="0" fontId="2" fillId="0" borderId="2" xfId="50" applyBorder="1" applyAlignment="1">
      <alignment horizontal="center" vertical="center"/>
    </xf>
    <xf numFmtId="0" fontId="2" fillId="0" borderId="3" xfId="50" applyBorder="1" applyAlignment="1">
      <alignment horizontal="center" vertical="center"/>
    </xf>
    <xf numFmtId="177" fontId="2" fillId="0" borderId="1" xfId="50" applyNumberForma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50" applyBorder="1" applyAlignment="1">
      <alignment horizontal="center" vertical="center" wrapText="1"/>
    </xf>
    <xf numFmtId="0" fontId="2" fillId="0" borderId="6" xfId="50" applyBorder="1" applyAlignment="1">
      <alignment horizontal="left" vertical="center" wrapText="1"/>
    </xf>
    <xf numFmtId="0" fontId="0" fillId="0" borderId="6" xfId="0" applyBorder="1" applyAlignment="1"/>
    <xf numFmtId="0" fontId="2" fillId="0" borderId="0" xfId="50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5 2" xfId="49"/>
    <cellStyle name="常规 2 2 3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AILY%20REPOR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dministrator\Application%20Data\Microsoft\Excel\&#19977;&#26041;&#23545;&#36134;&#21333;%20(version%201)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x-1\Documents\WeChat%20Files\QQBrowser%20Plugin\qinx1314\Attachment\&#20869;&#27743;&#39640;&#26032;&#22303;&#20648;&#39033;&#30446;&#20648;&#22791;&#24773;&#20917;&#34920;6-18-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4052;&#20013;&#32463;&#24320;&#21306;&#32769;&#24180;&#22823;&#23398;&#24314;&#35774;&#39033;&#30446;&#27979;&#31639;&#34920;&#266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w"/>
      <sheetName val="before"/>
      <sheetName val="CHART"/>
      <sheetName val="生产成本表"/>
      <sheetName val="现金流量表"/>
      <sheetName val="原始数据"/>
      <sheetName val="销售收入表和支出"/>
      <sheetName val="DB"/>
      <sheetName val="XL4Poppy"/>
      <sheetName val="机械"/>
      <sheetName val="Sheet1"/>
      <sheetName val="Toolbo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人民银行"/>
      <sheetName val="银监部门"/>
      <sheetName val="财政部门"/>
      <sheetName val="三方对账表"/>
      <sheetName val="三方对账表 (2)"/>
      <sheetName val="三方对账表 (3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"/>
      <sheetName val="Sheet1"/>
      <sheetName val="DB"/>
      <sheetName val="DB (2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总投资估算表"/>
      <sheetName val="投资估算表"/>
      <sheetName val="资金筹措表"/>
      <sheetName val="还本付息表"/>
      <sheetName val="收入测算表"/>
      <sheetName val="成本测算表"/>
      <sheetName val="损益表"/>
      <sheetName val="资金平衡测算表"/>
      <sheetName val="敏感性分析"/>
      <sheetName val="1.项目基本情况表"/>
      <sheetName val="2.项目资金需求申报信息"/>
      <sheetName val="3.项目详细信息表"/>
      <sheetName val="收支预算表 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7"/>
  <sheetViews>
    <sheetView tabSelected="1" zoomScale="85" zoomScaleNormal="85" zoomScaleSheetLayoutView="60" workbookViewId="0">
      <selection activeCell="Q33" sqref="Q33:R33"/>
    </sheetView>
  </sheetViews>
  <sheetFormatPr defaultColWidth="8.25" defaultRowHeight="14.25"/>
  <cols>
    <col min="1" max="3" width="11.6083333333333" style="1" customWidth="1"/>
    <col min="4" max="4" width="16.0916666666667" style="1" customWidth="1"/>
    <col min="5" max="13" width="11.6083333333333" style="1" customWidth="1"/>
    <col min="14" max="16384" width="8.25" style="1" customWidth="1"/>
  </cols>
  <sheetData>
    <row r="1" ht="21" customHeight="1"/>
    <row r="2" ht="21" customHeight="1" spans="1:13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" customHeight="1" spans="1:1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21" customHeight="1" spans="1:13">
      <c r="A4" s="3" t="s">
        <v>2</v>
      </c>
      <c r="B4" s="4"/>
      <c r="C4" s="5"/>
      <c r="D4" s="6" t="s">
        <v>3</v>
      </c>
      <c r="E4" s="4"/>
      <c r="F4" s="4"/>
      <c r="G4" s="4"/>
      <c r="H4" s="4"/>
      <c r="I4" s="4"/>
      <c r="J4" s="4"/>
      <c r="K4" s="4"/>
      <c r="L4" s="4"/>
      <c r="M4" s="5"/>
    </row>
    <row r="5" ht="21" customHeight="1" spans="1:13">
      <c r="A5" s="7" t="s">
        <v>4</v>
      </c>
      <c r="B5" s="4"/>
      <c r="C5" s="5"/>
      <c r="D5" s="8" t="s">
        <v>5</v>
      </c>
      <c r="E5" s="9"/>
      <c r="F5" s="9"/>
      <c r="G5" s="9"/>
      <c r="H5" s="9"/>
      <c r="I5" s="9"/>
      <c r="J5" s="9"/>
      <c r="K5" s="9"/>
      <c r="L5" s="9"/>
      <c r="M5" s="10"/>
    </row>
    <row r="6" ht="21" customHeight="1" spans="1:13">
      <c r="A6" s="7" t="s">
        <v>6</v>
      </c>
      <c r="B6" s="4"/>
      <c r="C6" s="5"/>
      <c r="D6" s="11">
        <v>0.08</v>
      </c>
      <c r="E6" s="12"/>
      <c r="F6" s="12"/>
      <c r="G6" s="12"/>
      <c r="H6" s="12"/>
      <c r="I6" s="12"/>
      <c r="J6" s="12"/>
      <c r="K6" s="12"/>
      <c r="L6" s="12"/>
      <c r="M6" s="13"/>
    </row>
    <row r="7" s="1" customFormat="1" ht="21" customHeight="1" spans="1:13">
      <c r="A7" s="14" t="s">
        <v>7</v>
      </c>
      <c r="B7" s="4"/>
      <c r="C7" s="5"/>
      <c r="D7" s="11" t="s">
        <v>8</v>
      </c>
      <c r="E7" s="9"/>
      <c r="F7" s="9"/>
      <c r="G7" s="9"/>
      <c r="H7" s="9"/>
      <c r="I7" s="9"/>
      <c r="J7" s="9"/>
      <c r="K7" s="9"/>
      <c r="L7" s="9"/>
      <c r="M7" s="10"/>
    </row>
    <row r="8" ht="60" customHeight="1" spans="1:13">
      <c r="A8" s="3" t="s">
        <v>9</v>
      </c>
      <c r="B8" s="4"/>
      <c r="C8" s="5"/>
      <c r="D8" s="15" t="s">
        <v>10</v>
      </c>
      <c r="E8" s="9"/>
      <c r="F8" s="9"/>
      <c r="G8" s="9"/>
      <c r="H8" s="9"/>
      <c r="I8" s="9"/>
      <c r="J8" s="9"/>
      <c r="K8" s="9"/>
      <c r="L8" s="9"/>
      <c r="M8" s="10"/>
    </row>
    <row r="9" ht="21" customHeight="1" spans="1:13">
      <c r="A9" s="3" t="s">
        <v>11</v>
      </c>
      <c r="B9" s="4"/>
      <c r="C9" s="5"/>
      <c r="D9" s="16" t="s">
        <v>12</v>
      </c>
      <c r="E9" s="9"/>
      <c r="F9" s="9"/>
      <c r="G9" s="9"/>
      <c r="H9" s="9"/>
      <c r="I9" s="9"/>
      <c r="J9" s="9"/>
      <c r="K9" s="9"/>
      <c r="L9" s="9"/>
      <c r="M9" s="10"/>
    </row>
    <row r="10" ht="21" customHeight="1" spans="1:13">
      <c r="A10" s="3" t="s">
        <v>13</v>
      </c>
      <c r="B10" s="4"/>
      <c r="C10" s="5"/>
      <c r="D10" s="17" t="s">
        <v>14</v>
      </c>
      <c r="E10" s="4"/>
      <c r="F10" s="4"/>
      <c r="G10" s="4"/>
      <c r="H10" s="4"/>
      <c r="I10" s="4"/>
      <c r="J10" s="4"/>
      <c r="K10" s="4"/>
      <c r="L10" s="4"/>
      <c r="M10" s="5"/>
    </row>
    <row r="11" ht="21" customHeight="1" spans="1:13">
      <c r="A11" s="3" t="s">
        <v>15</v>
      </c>
      <c r="B11" s="4"/>
      <c r="C11" s="5"/>
      <c r="D11" s="18">
        <f>D12+D13+D14</f>
        <v>0.5</v>
      </c>
      <c r="E11" s="4"/>
      <c r="F11" s="4"/>
      <c r="G11" s="4"/>
      <c r="H11" s="4"/>
      <c r="I11" s="4"/>
      <c r="J11" s="4"/>
      <c r="K11" s="4"/>
      <c r="L11" s="4"/>
      <c r="M11" s="5"/>
    </row>
    <row r="12" ht="21" customHeight="1" spans="1:13">
      <c r="A12" s="6" t="s">
        <v>16</v>
      </c>
      <c r="B12" s="4"/>
      <c r="C12" s="5"/>
      <c r="D12" s="18">
        <v>0.28</v>
      </c>
      <c r="E12" s="4"/>
      <c r="F12" s="4"/>
      <c r="G12" s="4"/>
      <c r="H12" s="4"/>
      <c r="I12" s="4"/>
      <c r="J12" s="4"/>
      <c r="K12" s="4"/>
      <c r="L12" s="4"/>
      <c r="M12" s="5"/>
    </row>
    <row r="13" ht="21" customHeight="1" spans="1:13">
      <c r="A13" s="6" t="s">
        <v>17</v>
      </c>
      <c r="B13" s="4"/>
      <c r="C13" s="5"/>
      <c r="D13" s="18">
        <f>I17+J17</f>
        <v>0.22</v>
      </c>
      <c r="E13" s="4"/>
      <c r="F13" s="4"/>
      <c r="G13" s="4"/>
      <c r="H13" s="4"/>
      <c r="I13" s="4"/>
      <c r="J13" s="4"/>
      <c r="K13" s="4"/>
      <c r="L13" s="4"/>
      <c r="M13" s="5"/>
    </row>
    <row r="14" ht="21" customHeight="1" spans="1:13">
      <c r="A14" s="6" t="s">
        <v>18</v>
      </c>
      <c r="B14" s="4"/>
      <c r="C14" s="5"/>
      <c r="D14" s="18">
        <v>0</v>
      </c>
      <c r="E14" s="4"/>
      <c r="F14" s="4"/>
      <c r="G14" s="4"/>
      <c r="H14" s="4"/>
      <c r="I14" s="4"/>
      <c r="J14" s="4"/>
      <c r="K14" s="4"/>
      <c r="L14" s="4"/>
      <c r="M14" s="5"/>
    </row>
    <row r="15" ht="21" customHeight="1" spans="1:13">
      <c r="A15" s="6" t="s">
        <v>19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5"/>
    </row>
    <row r="16" ht="21" customHeight="1" spans="1:13">
      <c r="A16" s="19"/>
      <c r="B16" s="4"/>
      <c r="C16" s="5"/>
      <c r="D16" s="6" t="s">
        <v>20</v>
      </c>
      <c r="E16" s="6" t="s">
        <v>21</v>
      </c>
      <c r="F16" s="6" t="s">
        <v>22</v>
      </c>
      <c r="G16" s="6" t="s">
        <v>23</v>
      </c>
      <c r="H16" s="6" t="s">
        <v>24</v>
      </c>
      <c r="I16" s="6" t="s">
        <v>25</v>
      </c>
      <c r="J16" s="6" t="s">
        <v>26</v>
      </c>
      <c r="K16" s="6" t="s">
        <v>27</v>
      </c>
      <c r="L16" s="6" t="s">
        <v>28</v>
      </c>
      <c r="M16" s="5"/>
    </row>
    <row r="17" ht="21" customHeight="1" spans="1:13">
      <c r="A17" s="6" t="s">
        <v>17</v>
      </c>
      <c r="B17" s="4"/>
      <c r="C17" s="5"/>
      <c r="D17" s="18"/>
      <c r="E17" s="18"/>
      <c r="F17" s="18"/>
      <c r="G17" s="18"/>
      <c r="H17" s="18"/>
      <c r="I17" s="18">
        <v>0.11</v>
      </c>
      <c r="J17" s="18">
        <v>0.11</v>
      </c>
      <c r="K17" s="18"/>
      <c r="L17" s="18"/>
      <c r="M17" s="5"/>
    </row>
    <row r="18" ht="21" customHeight="1" spans="1:13">
      <c r="A18" s="6" t="s">
        <v>18</v>
      </c>
      <c r="B18" s="4"/>
      <c r="C18" s="5"/>
      <c r="D18" s="18"/>
      <c r="E18" s="18"/>
      <c r="F18" s="18"/>
      <c r="G18" s="18"/>
      <c r="H18" s="18"/>
      <c r="I18" s="18"/>
      <c r="J18" s="18"/>
      <c r="K18" s="18"/>
      <c r="L18" s="18"/>
      <c r="M18" s="5"/>
    </row>
    <row r="19" ht="21" customHeight="1" spans="1:13">
      <c r="A19" s="20"/>
      <c r="B19" s="21"/>
      <c r="C19" s="22"/>
      <c r="D19" s="23"/>
      <c r="E19" s="24"/>
      <c r="F19" s="24"/>
      <c r="G19" s="24"/>
      <c r="H19" s="24"/>
      <c r="I19" s="24"/>
      <c r="J19" s="24"/>
      <c r="K19" s="24"/>
      <c r="L19" s="24"/>
      <c r="M19" s="25"/>
    </row>
    <row r="20" ht="21" customHeight="1" spans="1:13">
      <c r="A20" s="3" t="s">
        <v>29</v>
      </c>
      <c r="B20" s="4"/>
      <c r="C20" s="5"/>
      <c r="D20" s="26">
        <f>B22+D22+F22+H22+J22+L22+B23+D23+F23+H23+J23+L23+B24+D24+F24+H24+J24+L24+B25+D25+F25+H25+J25+L25+B26+D26+F26+H26+J26+L26+B27+D27+F27+H27+J27+L27</f>
        <v>0.48508339016954</v>
      </c>
      <c r="E20" s="4"/>
      <c r="F20" s="4"/>
      <c r="G20" s="4"/>
      <c r="H20" s="4"/>
      <c r="I20" s="4"/>
      <c r="J20" s="4"/>
      <c r="K20" s="4"/>
      <c r="L20" s="4"/>
      <c r="M20" s="5"/>
    </row>
    <row r="21" ht="21" customHeight="1" spans="1:13">
      <c r="A21" s="6" t="s">
        <v>30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5"/>
    </row>
    <row r="22" ht="21" customHeight="1" spans="1:13">
      <c r="A22" s="6" t="s">
        <v>22</v>
      </c>
      <c r="B22" s="18"/>
      <c r="C22" s="6" t="s">
        <v>23</v>
      </c>
      <c r="D22" s="18"/>
      <c r="E22" s="6" t="s">
        <v>24</v>
      </c>
      <c r="F22" s="18"/>
      <c r="G22" s="6" t="s">
        <v>25</v>
      </c>
      <c r="H22" s="18"/>
      <c r="I22" s="6" t="s">
        <v>26</v>
      </c>
      <c r="J22" s="18"/>
      <c r="K22" s="6" t="s">
        <v>27</v>
      </c>
      <c r="L22" s="26">
        <v>0.011404896</v>
      </c>
      <c r="M22" s="5"/>
    </row>
    <row r="23" ht="21" customHeight="1" spans="1:13">
      <c r="A23" s="6" t="s">
        <v>31</v>
      </c>
      <c r="B23" s="26">
        <v>0.012671154</v>
      </c>
      <c r="C23" s="6" t="s">
        <v>32</v>
      </c>
      <c r="D23" s="26">
        <v>0.013937412</v>
      </c>
      <c r="E23" s="6" t="s">
        <v>33</v>
      </c>
      <c r="F23" s="26">
        <v>0.01570767175</v>
      </c>
      <c r="G23" s="6" t="s">
        <v>34</v>
      </c>
      <c r="H23" s="26">
        <v>0.015792178375</v>
      </c>
      <c r="I23" s="6" t="s">
        <v>35</v>
      </c>
      <c r="J23" s="26">
        <v>0.015792178375</v>
      </c>
      <c r="K23" s="6" t="s">
        <v>36</v>
      </c>
      <c r="L23" s="26">
        <v>0.01640125016875</v>
      </c>
      <c r="M23" s="5"/>
    </row>
    <row r="24" ht="21" customHeight="1" spans="1:13">
      <c r="A24" s="6" t="s">
        <v>37</v>
      </c>
      <c r="B24" s="26">
        <v>0.01640125016875</v>
      </c>
      <c r="C24" s="6" t="s">
        <v>38</v>
      </c>
      <c r="D24" s="26">
        <v>0.01640125016875</v>
      </c>
      <c r="E24" s="6" t="s">
        <v>39</v>
      </c>
      <c r="F24" s="26">
        <v>0.0170407755521875</v>
      </c>
      <c r="G24" s="6" t="s">
        <v>40</v>
      </c>
      <c r="H24" s="26">
        <v>0.0170407755521875</v>
      </c>
      <c r="I24" s="6" t="s">
        <v>41</v>
      </c>
      <c r="J24" s="26">
        <v>0.0170407755521875</v>
      </c>
      <c r="K24" s="6" t="s">
        <v>42</v>
      </c>
      <c r="L24" s="26">
        <v>0.0177122772047969</v>
      </c>
      <c r="M24" s="5"/>
    </row>
    <row r="25" ht="21" customHeight="1" spans="1:13">
      <c r="A25" s="6" t="s">
        <v>43</v>
      </c>
      <c r="B25" s="26">
        <v>0.0177122772047969</v>
      </c>
      <c r="C25" s="6" t="s">
        <v>44</v>
      </c>
      <c r="D25" s="26">
        <v>0.0177122772047969</v>
      </c>
      <c r="E25" s="6" t="s">
        <v>45</v>
      </c>
      <c r="F25" s="26">
        <v>0.0184173539400367</v>
      </c>
      <c r="G25" s="6" t="s">
        <v>46</v>
      </c>
      <c r="H25" s="26">
        <v>0.0176732039400367</v>
      </c>
      <c r="I25" s="6" t="s">
        <v>47</v>
      </c>
      <c r="J25" s="26">
        <v>0.0161692289400367</v>
      </c>
      <c r="K25" s="6" t="s">
        <v>48</v>
      </c>
      <c r="L25" s="26">
        <v>0.0167957095120386</v>
      </c>
      <c r="M25" s="5"/>
    </row>
    <row r="26" ht="21" customHeight="1" spans="1:13">
      <c r="A26" s="6" t="s">
        <v>49</v>
      </c>
      <c r="B26" s="26">
        <v>0.0167957095120386</v>
      </c>
      <c r="C26" s="6" t="s">
        <v>50</v>
      </c>
      <c r="D26" s="26">
        <v>0.0167957095120386</v>
      </c>
      <c r="E26" s="6" t="s">
        <v>51</v>
      </c>
      <c r="F26" s="26">
        <v>0.0174550816126404</v>
      </c>
      <c r="G26" s="6" t="s">
        <v>52</v>
      </c>
      <c r="H26" s="26">
        <v>0.0174550816126404</v>
      </c>
      <c r="I26" s="6" t="s">
        <v>53</v>
      </c>
      <c r="J26" s="26">
        <v>0.0174550816126404</v>
      </c>
      <c r="K26" s="6" t="s">
        <v>54</v>
      </c>
      <c r="L26" s="26">
        <v>0.0181458960682725</v>
      </c>
      <c r="M26" s="5"/>
    </row>
    <row r="27" ht="21" customHeight="1" spans="1:13">
      <c r="A27" s="6" t="s">
        <v>55</v>
      </c>
      <c r="B27" s="26">
        <v>0.0181458960682725</v>
      </c>
      <c r="C27" s="6" t="s">
        <v>56</v>
      </c>
      <c r="D27" s="26">
        <v>0.0181458960682725</v>
      </c>
      <c r="E27" s="6" t="s">
        <v>57</v>
      </c>
      <c r="F27" s="26">
        <v>0.0188725712466861</v>
      </c>
      <c r="G27" s="6" t="s">
        <v>58</v>
      </c>
      <c r="H27" s="26">
        <v>0.017992571246686</v>
      </c>
      <c r="I27" s="6" t="s">
        <v>59</v>
      </c>
      <c r="J27" s="18"/>
      <c r="K27" s="6" t="s">
        <v>60</v>
      </c>
      <c r="L27" s="18"/>
      <c r="M27" s="5"/>
    </row>
    <row r="28" ht="21" customHeight="1" spans="1:13">
      <c r="A28" s="27"/>
      <c r="B28" s="28"/>
      <c r="C28" s="28"/>
      <c r="D28" s="28"/>
      <c r="E28" s="28"/>
      <c r="F28" s="29" t="s">
        <v>61</v>
      </c>
      <c r="G28" s="4"/>
      <c r="H28" s="4"/>
      <c r="I28" s="4"/>
      <c r="J28" s="5"/>
      <c r="K28" s="30">
        <f>D20/D11</f>
        <v>0.97016678033908</v>
      </c>
      <c r="L28" s="4"/>
      <c r="M28" s="5"/>
    </row>
    <row r="29" ht="21" customHeight="1" spans="1:13">
      <c r="A29" s="29" t="s">
        <v>62</v>
      </c>
      <c r="B29" s="4"/>
      <c r="C29" s="5"/>
      <c r="D29" s="31">
        <v>0.4312</v>
      </c>
      <c r="E29" s="5"/>
      <c r="F29" s="29" t="s">
        <v>63</v>
      </c>
      <c r="G29" s="4"/>
      <c r="H29" s="4"/>
      <c r="I29" s="4"/>
      <c r="J29" s="5"/>
      <c r="K29" s="30">
        <f>D20/D29</f>
        <v>1.12496147998502</v>
      </c>
      <c r="L29" s="4"/>
      <c r="M29" s="5"/>
    </row>
    <row r="30" ht="21" customHeight="1" spans="1:13">
      <c r="A30" s="29" t="s">
        <v>64</v>
      </c>
      <c r="B30" s="4"/>
      <c r="C30" s="5"/>
      <c r="D30" s="31">
        <f>D13</f>
        <v>0.22</v>
      </c>
      <c r="E30" s="5"/>
      <c r="F30" s="29" t="s">
        <v>65</v>
      </c>
      <c r="G30" s="4"/>
      <c r="H30" s="4"/>
      <c r="I30" s="4"/>
      <c r="J30" s="5"/>
      <c r="K30" s="30">
        <f>D20/D30</f>
        <v>2.20492450077064</v>
      </c>
      <c r="L30" s="4"/>
      <c r="M30" s="5"/>
    </row>
    <row r="31" ht="21" customHeight="1" spans="1:13">
      <c r="A31" s="29" t="s">
        <v>66</v>
      </c>
      <c r="B31" s="4"/>
      <c r="C31" s="5"/>
      <c r="D31" s="31">
        <f>D29</f>
        <v>0.4312</v>
      </c>
      <c r="E31" s="5"/>
      <c r="F31" s="29" t="s">
        <v>67</v>
      </c>
      <c r="G31" s="4"/>
      <c r="H31" s="4"/>
      <c r="I31" s="4"/>
      <c r="J31" s="5"/>
      <c r="K31" s="30">
        <f>D20/D31</f>
        <v>1.12496147998502</v>
      </c>
      <c r="L31" s="4"/>
      <c r="M31" s="5"/>
    </row>
    <row r="32" ht="21" customHeight="1" spans="1:13">
      <c r="A32" s="29" t="s">
        <v>68</v>
      </c>
      <c r="B32" s="4"/>
      <c r="C32" s="5"/>
      <c r="D32" s="31">
        <f>D30</f>
        <v>0.22</v>
      </c>
      <c r="E32" s="5"/>
      <c r="F32" s="29" t="s">
        <v>69</v>
      </c>
      <c r="G32" s="4"/>
      <c r="H32" s="4"/>
      <c r="I32" s="4"/>
      <c r="J32" s="5"/>
      <c r="K32" s="30">
        <f>D20/D32</f>
        <v>2.20492450077064</v>
      </c>
      <c r="L32" s="4"/>
      <c r="M32" s="5"/>
    </row>
    <row r="33" ht="61" customHeight="1" spans="1:13">
      <c r="A33" s="3" t="s">
        <v>70</v>
      </c>
      <c r="B33" s="5"/>
      <c r="C33" s="32" t="s">
        <v>71</v>
      </c>
      <c r="D33" s="4"/>
      <c r="E33" s="4"/>
      <c r="F33" s="4"/>
      <c r="G33" s="4"/>
      <c r="H33" s="4"/>
      <c r="I33" s="4"/>
      <c r="J33" s="4"/>
      <c r="K33" s="4"/>
      <c r="L33" s="4"/>
      <c r="M33" s="5"/>
    </row>
    <row r="34" ht="57.75" customHeight="1" spans="1:13">
      <c r="A34" s="33" t="s">
        <v>72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</row>
    <row r="35" spans="1:13">
      <c r="A35" s="2"/>
      <c r="B35" s="2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</row>
    <row r="36" spans="1:13">
      <c r="A36" s="2"/>
      <c r="B36" s="2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</row>
    <row r="37" spans="1:13">
      <c r="A37" s="2"/>
      <c r="B37" s="2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</row>
  </sheetData>
  <mergeCells count="59"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20:C20"/>
    <mergeCell ref="D20:M20"/>
    <mergeCell ref="A21:M21"/>
    <mergeCell ref="L22:M22"/>
    <mergeCell ref="L23:M23"/>
    <mergeCell ref="L24:M24"/>
    <mergeCell ref="L25:M25"/>
    <mergeCell ref="L26:M26"/>
    <mergeCell ref="L27:M27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C32"/>
    <mergeCell ref="D32:E32"/>
    <mergeCell ref="F32:J32"/>
    <mergeCell ref="K32:M32"/>
    <mergeCell ref="A33:B33"/>
    <mergeCell ref="C33:M33"/>
    <mergeCell ref="A34:M34"/>
  </mergeCells>
  <dataValidations count="5">
    <dataValidation type="decimal" operator="between" allowBlank="1" showInputMessage="1" showErrorMessage="1" sqref="D7 IV7 D28 D29:E29 D31:E31">
      <formula1>1E-33</formula1>
      <formula2>9.99999999999999E+33</formula2>
    </dataValidation>
    <dataValidation type="decimal" operator="between" allowBlank="1" showInputMessage="1" showErrorMessage="1" sqref="D20:M20">
      <formula1>-9.99999999999999E+29</formula1>
      <formula2>9.99999999999999E+25</formula2>
    </dataValidation>
    <dataValidation type="decimal" operator="between" allowBlank="1" showInputMessage="1" showErrorMessage="1" sqref="B22:B27 D22:D27 F22:F27 H22:H27 J22:J27 L22:M27">
      <formula1>-9.99999999999999E+22</formula1>
      <formula2>9.99999999999999E+34</formula2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K28:M32">
      <formula1>-9.99999999999999E+25</formula1>
      <formula2>9.99999999999999E+34</formula2>
    </dataValidation>
  </dataValidations>
  <pageMargins left="0.75" right="0.75" top="1" bottom="1" header="0.5" footer="0.5"/>
  <pageSetup paperSize="9" scale="52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项目详细信息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gigabyte</dc:creator>
  <cp:lastModifiedBy>由风</cp:lastModifiedBy>
  <dcterms:created xsi:type="dcterms:W3CDTF">2025-05-16T07:30:00Z</dcterms:created>
  <dcterms:modified xsi:type="dcterms:W3CDTF">2025-12-16T06:57:29Z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B62FB4A8E53F4963BB1F8A232696B4C2_11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